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32ab9f9d746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ip budget" sheetId="1" r:id="R645e72605bf3415f"/>
    <x:sheet xmlns:r="http://schemas.openxmlformats.org/officeDocument/2006/relationships" name="Example" sheetId="2" r:id="Rbaff10cc73e240d2"/>
    <x:sheet xmlns:r="http://schemas.openxmlformats.org/officeDocument/2006/relationships" name="Instructions" sheetId="3" r:id="R91d1711640db467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"/>
    <x:numFmt numFmtId="201" formatCode="@"/>
    <x:numFmt numFmtId="202" formatCode="0%"/>
    <x:numFmt numFmtId="203" formatCode="#,##0.00;(#,##0.00);0.00"/>
  </x:numFmts>
  <x:fonts count="11">
    <x:font>
      <x:sz val="11"/>
      <x:name val="Carlito"/>
    </x:font>
    <x:font>
      <x:sz val="11"/>
      <x:color rgb="FF26372E"/>
      <x:name val="Arial"/>
    </x:font>
    <x:font>
      <x:b/>
      <x:sz val="17"/>
      <x:color rgb="FF214C3C"/>
      <x:name val="Arial"/>
    </x:font>
    <x:font>
      <x:sz val="10"/>
      <x:color rgb="FF536359"/>
      <x:name val="Arial"/>
    </x:font>
    <x:font>
      <x:sz val="11"/>
      <x:color rgb="FF17518B"/>
      <x:name val="Arial"/>
    </x:font>
    <x:font>
      <x:sz val="10"/>
      <x:color rgb="FF26372E"/>
      <x:name val="Arial"/>
    </x:font>
    <x:font>
      <x:b/>
      <x:sz val="11"/>
      <x:color rgb="FFFFFFFF"/>
      <x:name val="Arial"/>
    </x:font>
    <x:font>
      <x:b/>
      <x:sz val="11"/>
      <x:color rgb="FF26372E"/>
      <x:name val="Arial"/>
    </x:font>
    <x:font>
      <x:b/>
      <x:sz val="10"/>
      <x:color rgb="FF214C3C"/>
      <x:name val="Arial"/>
    </x:font>
    <x:font>
      <x:b/>
      <x:sz val="10"/>
      <x:color rgb="FFFFFFFF"/>
      <x:name val="Arial"/>
    </x:font>
    <x:font>
      <x:sz val="10"/>
      <x:color rgb="FF9A2F2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0CF"/>
      </x:patternFill>
    </x:fill>
    <x:fill>
      <x:patternFill patternType="solid">
        <x:fgColor rgb="FFF0F4F0"/>
      </x:patternFill>
    </x:fill>
    <x:fill>
      <x:patternFill patternType="solid">
        <x:fgColor rgb="FF214C3C"/>
      </x:patternFill>
    </x:fill>
    <x:fill>
      <x:patternFill patternType="solid">
        <x:fgColor rgb="FFF4EFE3"/>
      </x:patternFill>
    </x:fill>
  </x:fills>
  <x:borders count="7">
    <x:border>
      <x:left/>
      <x:right/>
      <x:top/>
      <x:bottom/>
      <x:diagonal/>
    </x:border>
    <x:border>
      <x:left/>
      <x:right/>
      <x:top/>
      <x:bottom style="thin">
        <x:color rgb="FFD6BB7B"/>
      </x:bottom>
      <x:diagonal/>
    </x:border>
    <x:border>
      <x:left/>
      <x:right/>
      <x:top/>
      <x:bottom style="thin">
        <x:color rgb="FFD9DED6"/>
      </x:bottom>
      <x:diagonal/>
    </x:border>
    <x:border>
      <x:left/>
      <x:right/>
      <x:top style="thin">
        <x:color rgb="FF214C3C"/>
      </x:top>
      <x:bottom style="double">
        <x:color rgb="FF214C3C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63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200" fontId="4" fillId="3" borderId="1" xfId="0" applyNumberFormat="1" applyFont="1" applyFill="1" applyBorder="1" applyAlignment="1">
      <x:alignment vertical="center"/>
    </x:xf>
    <x:xf numFmtId="201" fontId="4" fillId="3" borderId="1" xfId="0" applyNumberFormat="1" applyFont="1" applyFill="1" applyBorder="1" applyAlignment="1">
      <x:alignment vertical="center"/>
    </x:xf>
    <x:xf numFmtId="202" fontId="4" fillId="3" borderId="1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horizontal="center" vertical="center" wrapText="1"/>
    </x:xf>
    <x:xf numFmtId="200" fontId="1" fillId="4" borderId="0" xfId="0" applyNumberFormat="1" applyFont="1" applyFill="1" applyBorder="1" applyAlignment="1">
      <x:alignment vertical="center"/>
    </x:xf>
    <x:xf numFmtId="203" fontId="4" fillId="3" borderId="1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vertical="center"/>
    </x:xf>
    <x:xf numFmtId="200" fontId="1" fillId="4" borderId="2" xfId="0" applyNumberFormat="1" applyFont="1" applyFill="1" applyBorder="1" applyAlignment="1">
      <x:alignment vertical="center"/>
    </x:xf>
    <x:xf numFmtId="203" fontId="4" fillId="3" borderId="2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203" fontId="7" fillId="4" borderId="0" xfId="0" applyNumberFormat="1" applyFont="1" applyFill="1" applyBorder="1" applyAlignment="1">
      <x:alignment vertical="center"/>
    </x:xf>
    <x:xf numFmtId="0" fontId="7" fillId="2" borderId="3" xfId="0" applyNumberFormat="1" applyFont="1" applyFill="1" applyBorder="1" applyAlignment="1">
      <x:alignment vertical="center"/>
    </x:xf>
    <x:xf numFmtId="203" fontId="7" fillId="4" borderId="3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horizontal="center" vertical="center"/>
    </x:xf>
    <x:xf numFmtId="203" fontId="4" fillId="3" borderId="0" xfId="0" applyNumberFormat="1" applyFont="1" applyFill="1" applyBorder="1" applyAlignment="1">
      <x:alignment vertical="center"/>
    </x:xf>
    <x:xf numFmtId="200" fontId="4" fillId="3" borderId="1" xfId="0" applyNumberFormat="1" applyFont="1" applyFill="1" applyBorder="1" applyAlignment="1">
      <x:alignment horizontal="right" vertical="center"/>
    </x:xf>
    <x:xf numFmtId="201" fontId="4" fillId="3" borderId="1" xfId="0" applyNumberFormat="1" applyFont="1" applyFill="1" applyBorder="1" applyAlignment="1">
      <x:alignment horizontal="right" vertical="center"/>
    </x:xf>
    <x:xf numFmtId="202" fontId="4" fillId="3" borderId="1" xfId="0" applyNumberFormat="1" applyFont="1" applyFill="1" applyBorder="1" applyAlignment="1">
      <x:alignment horizontal="right" vertical="center"/>
    </x:xf>
    <x:xf numFmtId="200" fontId="1" fillId="4" borderId="2" xfId="0" applyNumberFormat="1" applyFont="1" applyFill="1" applyBorder="1" applyAlignment="1">
      <x:alignment horizontal="right" vertical="center"/>
    </x:xf>
    <x:xf numFmtId="203" fontId="4" fillId="3" borderId="2" xfId="0" applyNumberFormat="1" applyFont="1" applyFill="1" applyBorder="1" applyAlignment="1">
      <x:alignment horizontal="right" vertical="center"/>
    </x:xf>
    <x:xf numFmtId="203" fontId="1" fillId="4" borderId="2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horizontal="right" vertical="center"/>
    </x:xf>
    <x:xf numFmtId="0" fontId="7" fillId="2" borderId="0" xfId="0" applyNumberFormat="1" applyFont="1" applyFill="1" applyBorder="1" applyAlignment="1">
      <x:alignment horizontal="right" vertical="center"/>
    </x:xf>
    <x:xf numFmtId="203" fontId="7" fillId="4" borderId="0" xfId="0" applyNumberFormat="1" applyFont="1" applyFill="1" applyBorder="1" applyAlignment="1">
      <x:alignment horizontal="right" vertical="center"/>
    </x:xf>
    <x:xf numFmtId="0" fontId="7" fillId="2" borderId="3" xfId="0" applyNumberFormat="1" applyFont="1" applyFill="1" applyBorder="1" applyAlignment="1">
      <x:alignment horizontal="right" vertical="center"/>
    </x:xf>
    <x:xf numFmtId="203" fontId="7" fillId="4" borderId="3" xfId="0" applyNumberFormat="1" applyFont="1" applyFill="1" applyBorder="1" applyAlignment="1">
      <x:alignment horizontal="right" vertical="center"/>
    </x:xf>
    <x:xf numFmtId="0" fontId="6" fillId="5" borderId="0" xfId="0" applyNumberFormat="1" applyFont="1" applyFill="1" applyBorder="1" applyAlignment="1">
      <x:alignment horizontal="right" vertical="center"/>
    </x:xf>
    <x:xf numFmtId="203" fontId="4" fillId="3" borderId="0" xfId="0" applyNumberFormat="1" applyFont="1" applyFill="1" applyBorder="1" applyAlignment="1">
      <x:alignment horizontal="right" vertical="center"/>
    </x:xf>
    <x:xf numFmtId="203" fontId="4" fillId="3" borderId="1" xfId="0" applyNumberFormat="1" applyFont="1" applyFill="1" applyBorder="1" applyAlignment="1">
      <x:alignment horizontal="right" vertical="center"/>
    </x:xf>
    <x:xf numFmtId="203" fontId="1" fillId="4" borderId="0" xfId="0" applyNumberFormat="1" applyFont="1" applyFill="1" applyBorder="1" applyAlignment="1">
      <x:alignment horizontal="right" vertical="center"/>
    </x:xf>
    <x:xf numFmtId="0" fontId="9" fillId="5" borderId="0" xfId="0" applyNumberFormat="1" applyFont="1" applyFill="1" applyBorder="1" applyAlignment="1">
      <x:alignment horizontal="center" vertical="center"/>
    </x:xf>
    <x:xf numFmtId="0" fontId="9" fillId="5" borderId="4" xfId="0" applyNumberFormat="1" applyFont="1" applyFill="1" applyBorder="1" applyAlignment="1">
      <x:alignment horizontal="center" vertical="center"/>
    </x:xf>
    <x:xf numFmtId="0" fontId="9" fillId="5" borderId="5" xfId="0" applyNumberFormat="1" applyFont="1" applyFill="1" applyBorder="1" applyAlignment="1">
      <x:alignment horizontal="center" vertical="center"/>
    </x:xf>
    <x:xf numFmtId="0" fontId="9" fillId="5" borderId="6" xfId="0" applyNumberFormat="1" applyFont="1" applyFill="1" applyBorder="1" applyAlignment="1">
      <x:alignment horizontal="center" vertical="center"/>
    </x:xf>
    <x:xf numFmtId="0" fontId="6" fillId="5" borderId="4" xfId="0" applyNumberFormat="1" applyFont="1" applyFill="1" applyBorder="1" applyAlignment="1">
      <x:alignment horizontal="center" vertical="center" wrapText="1"/>
    </x:xf>
    <x:xf numFmtId="0" fontId="6" fillId="5" borderId="5" xfId="0" applyNumberFormat="1" applyFont="1" applyFill="1" applyBorder="1" applyAlignment="1">
      <x:alignment horizontal="center" vertical="center" wrapText="1"/>
    </x:xf>
    <x:xf numFmtId="0" fontId="6" fillId="5" borderId="6" xfId="0" applyNumberFormat="1" applyFont="1" applyFill="1" applyBorder="1" applyAlignment="1">
      <x:alignment horizontal="center" vertical="center" wrapText="1"/>
    </x:xf>
    <x:xf numFmtId="0" fontId="10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7" fillId="2" borderId="0" xfId="0" applyNumberFormat="1" applyFont="1" applyFill="1" applyBorder="1" applyAlignment="1">
      <x:alignment vertical="top" wrapText="1"/>
    </x:xf>
    <x:xf numFmtId="0" fontId="7" fillId="2" borderId="2" xfId="0" applyNumberFormat="1" applyFont="1" applyFill="1" applyBorder="1" applyAlignment="1">
      <x:alignment vertical="top" wrapText="1"/>
    </x:xf>
    <x:xf numFmtId="0" fontId="1" fillId="2" borderId="2" xfId="0" applyNumberFormat="1" applyFont="1" applyFill="1" applyBorder="1" applyAlignment="1">
      <x:alignment vertical="top" wrapText="1"/>
    </x:xf>
    <x:xf numFmtId="0" fontId="7" fillId="6" borderId="2" xfId="0" applyNumberFormat="1" applyFont="1" applyFill="1" applyBorder="1" applyAlignment="1">
      <x:alignment vertical="top" wrapText="1"/>
    </x:xf>
    <x:xf numFmtId="0" fontId="1" fillId="6" borderId="2" xfId="0" applyNumberFormat="1" applyFont="1" applyFill="1" applyBorder="1" applyAlignment="1">
      <x:alignment vertical="top" wrapText="1"/>
    </x:xf>
  </x:cellXfs>
  <x:cellStyles count="1">
    <x:cellStyle name="Normal" xfId="0"/>
  </x:cellStyles>
  <x:dxfs count="6">
    <x:dxf>
      <x:font>
        <x:b/>
        <x:color rgb="FF9A2F2F"/>
      </x:font>
      <x:fill>
        <x:patternFill patternType="solid">
          <x:bgColor rgb="FFFCE3E1"/>
        </x:patternFill>
      </x:fill>
    </x:dxf>
    <x:dxf>
      <x:font>
        <x:color rgb="FF9A2F2F"/>
      </x:font>
    </x:dxf>
    <x:dxf>
      <x:font>
        <x:b/>
        <x:color rgb="FF9A2F2F"/>
      </x:font>
      <x:fill>
        <x:patternFill patternType="solid">
          <x:bgColor rgb="FFFCE3E1"/>
        </x:patternFill>
      </x:fill>
    </x:dxf>
    <x:dxf>
      <x:font>
        <x:b/>
        <x:color rgb="FF9A2F2F"/>
      </x:font>
      <x:fill>
        <x:patternFill patternType="solid">
          <x:bgColor rgb="FFFCE3E1"/>
        </x:patternFill>
      </x:fill>
    </x:dxf>
    <x:dxf>
      <x:font>
        <x:color rgb="FF9A2F2F"/>
      </x:font>
    </x:dxf>
    <x:dxf>
      <x:font>
        <x:b/>
        <x:color rgb="FF9A2F2F"/>
      </x:font>
      <x:fill>
        <x:patternFill patternType="solid">
          <x:bgColor rgb="FFFCE3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38919299854b6a" /><Relationship Type="http://schemas.openxmlformats.org/officeDocument/2006/relationships/theme" Target="/xl/theme/theme1.xml" Id="R2b1fcc2b501d48cf" /><Relationship Type="http://schemas.openxmlformats.org/officeDocument/2006/relationships/sharedStrings" Target="/xl/sharedStrings.xml" Id="R11e9853deb3a4368" /><Relationship Type="http://schemas.openxmlformats.org/officeDocument/2006/relationships/worksheet" Target="/xl/worksheets/sheet1.xml" Id="R645e72605bf3415f" /><Relationship Type="http://schemas.openxmlformats.org/officeDocument/2006/relationships/worksheet" Target="/xl/worksheets/sheet2.xml" Id="Rbaff10cc73e240d2" /><Relationship Type="http://schemas.openxmlformats.org/officeDocument/2006/relationships/worksheet" Target="/xl/worksheets/sheet3.xml" Id="R91d1711640db467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14C3C"/>
  </x:sheetPr>
  <x:sheetViews>
    <x:sheetView showGridLines="0" workbookViewId="0"/>
  </x:sheetViews>
  <x:sheetFormatPr defaultRowHeight="15"/>
  <x:cols>
    <x:col min="1" max="1" width="1.559999942779541" hidden="0" customWidth="1"/>
    <x:col min="2" max="2" width="18" hidden="0" customWidth="1"/>
    <x:col min="3" max="3" width="10.220000267028809" hidden="0" customWidth="1"/>
    <x:col min="4" max="4" width="5.440000057220459" hidden="0" customWidth="1"/>
    <x:col min="5" max="5" width="9.890000343322754" hidden="0" customWidth="1"/>
    <x:col min="6" max="6" width="10" hidden="0" customWidth="1"/>
    <x:col min="7" max="7" width="10" hidden="0" customWidth="1"/>
    <x:col min="8" max="8" width="10.890000343322754" hidden="0" customWidth="1"/>
    <x:col min="9" max="9" width="1.559999942779541" hidden="0" customWidth="1"/>
  </x:cols>
  <x:sheetData>
    <x:row r="1" ht="8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29" customHeight="1">
      <x:c r="A2" s="3"/>
      <x:c r="B2" s="4" t="str">
        <x:v>Hawaiʻi trip budget</x:v>
      </x:c>
      <x:c r="C2" s="3"/>
      <x:c r="D2" s="3"/>
      <x:c r="E2" s="3"/>
      <x:c r="F2" s="3"/>
      <x:c r="G2" s="3"/>
      <x:c r="H2" s="3"/>
      <x:c r="I2" s="3"/>
    </x:row>
    <x:row r="3" ht="16.5" customHeight="1">
      <x:c r="A3" s="3"/>
      <x:c r="B3" s="5" t="str">
        <x:v>Eco Hawaii Travel</x:v>
      </x:c>
      <x:c r="C3" s="3"/>
      <x:c r="D3" s="3"/>
      <x:c r="E3" s="3"/>
      <x:c r="F3" s="3"/>
      <x:c r="G3" s="3"/>
      <x:c r="H3" s="3"/>
      <x:c r="I3" s="3"/>
    </x:row>
    <x:row r="4" ht="8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16.5" customHeight="1">
      <x:c r="A5" s="3"/>
      <x:c r="B5" s="3" t="str">
        <x:v>Travelers</x:v>
      </x:c>
      <x:c r="C5" s="3"/>
      <x:c r="D5" s="33"/>
      <x:c r="E5" s="12" t="str">
        <x:v>Planned with contingency</x:v>
      </x:c>
      <x:c r="F5" s="12"/>
      <x:c r="G5" s="12"/>
      <x:c r="H5" s="14" t="str">
        <x:f>IF(LEN(F31)=0,"",F31)</x:f>
      </x:c>
      <x:c r="I5" s="3"/>
    </x:row>
    <x:row r="6" ht="16.5" customHeight="1">
      <x:c r="A6" s="3"/>
      <x:c r="B6" s="3" t="str">
        <x:v>Nights</x:v>
      </x:c>
      <x:c r="C6" s="3"/>
      <x:c r="D6" s="33"/>
      <x:c r="E6" s="12" t="str">
        <x:v>Actual expenses entered</x:v>
      </x:c>
      <x:c r="F6" s="12"/>
      <x:c r="G6" s="12"/>
      <x:c r="H6" s="14" t="str">
        <x:f>IF(LEN(G29)=0,"",G29)</x:f>
      </x:c>
      <x:c r="I6" s="3"/>
    </x:row>
    <x:row r="7" ht="16.5" customHeight="1">
      <x:c r="A7" s="3"/>
      <x:c r="B7" s="3" t="str">
        <x:v>Trip days</x:v>
      </x:c>
      <x:c r="C7" s="3"/>
      <x:c r="D7" s="33"/>
      <x:c r="E7" s="12" t="str">
        <x:v>Compared rows: actual − plan</x:v>
      </x:c>
      <x:c r="F7" s="12"/>
      <x:c r="G7" s="12"/>
      <x:c r="H7" s="14" t="str">
        <x:f>IF(LEN(H29)=0,"",H29)</x:f>
      </x:c>
      <x:c r="I7" s="3"/>
    </x:row>
    <x:row r="8" ht="16.5" customHeight="1">
      <x:c r="A8" s="3"/>
      <x:c r="B8" s="3" t="str">
        <x:v>Currency</x:v>
      </x:c>
      <x:c r="C8" s="3"/>
      <x:c r="D8" s="34" t="str">
        <x:v>USD</x:v>
      </x:c>
      <x:c r="E8" s="12" t="str">
        <x:v>Expected refundable funds</x:v>
      </x:c>
      <x:c r="F8" s="12"/>
      <x:c r="G8" s="12"/>
      <x:c r="H8" s="14" t="str">
        <x:f>IF(LEN(F38)=0,"",F38)</x:f>
      </x:c>
      <x:c r="I8" s="3"/>
    </x:row>
    <x:row r="9" ht="16.5" customHeight="1">
      <x:c r="A9" s="3"/>
      <x:c r="B9" s="3" t="str">
        <x:v>Contingency</x:v>
      </x:c>
      <x:c r="C9" s="3"/>
      <x:c r="D9" s="35" t="n">
        <x:v>0.1</x:v>
      </x:c>
      <x:c r="E9" s="12" t="str">
        <x:v>Budget + temporary funds</x:v>
      </x:c>
      <x:c r="F9" s="12"/>
      <x:c r="G9" s="12"/>
      <x:c r="H9" s="14" t="str">
        <x:f>IF(LEN(F41)=0,"",F41)</x:f>
      </x:c>
      <x:c r="I9" s="3"/>
    </x:row>
    <x:row r="10" ht="16.5" customHeight="1">
      <x:c r="A10" s="3"/>
      <x:c r="B10" s="5" t="str">
        <x:f>COUNT(E14:E27)&amp;" of 14 planned categories entered. Use 0 for confirmed no cost."</x:f>
        <x:v>0 of 14 planned categories entered. Use 0 for confirmed no cost.</x:v>
      </x:c>
      <x:c r="C10" s="3"/>
      <x:c r="D10" s="3"/>
      <x:c r="E10" s="3"/>
      <x:c r="F10" s="3"/>
      <x:c r="G10" s="3"/>
      <x:c r="H10" s="3"/>
      <x:c r="I10" s="3"/>
    </x:row>
    <x:row r="11" ht="16.5" customHeight="1">
      <x:c r="A11" s="3"/>
      <x:c r="B11" s="5" t="str">
        <x:v>Enter the blue text in amber cells. All amounts use the currency above.</x:v>
      </x:c>
      <x:c r="C11" s="3"/>
      <x:c r="D11" s="3"/>
      <x:c r="E11" s="3"/>
      <x:c r="F11" s="3"/>
      <x:c r="G11" s="3"/>
      <x:c r="H11" s="3"/>
      <x:c r="I11" s="3"/>
    </x:row>
    <x:row r="12" ht="16.5" customHeight="1">
      <x:c r="A12" s="3"/>
      <x:c r="B12" s="5" t="str">
        <x:v>Planned costs use the units below. Enter actuals as whole-party totals.</x:v>
      </x:c>
      <x:c r="C12" s="3"/>
      <x:c r="D12" s="3"/>
      <x:c r="E12" s="3"/>
      <x:c r="F12" s="3"/>
      <x:c r="G12" s="3"/>
      <x:c r="H12" s="3"/>
      <x:c r="I12" s="3"/>
    </x:row>
    <x:row r="13" ht="31" customHeight="1">
      <x:c r="A13" s="3"/>
      <x:c r="B13" s="52" t="str">
        <x:v>Expense</x:v>
      </x:c>
      <x:c r="C13" s="53" t="str">
        <x:v>Cost basis</x:v>
      </x:c>
      <x:c r="D13" s="53" t="str">
        <x:v>Units</x:v>
      </x:c>
      <x:c r="E13" s="53" t="str">
        <x:v>Plan / unit</x:v>
      </x:c>
      <x:c r="F13" s="53" t="str">
        <x:v>Planned</x:v>
      </x:c>
      <x:c r="G13" s="53" t="str">
        <x:v>Actual total</x:v>
      </x:c>
      <x:c r="H13" s="54" t="str">
        <x:v>Actual − plan</x:v>
      </x:c>
      <x:c r="I13" s="3"/>
    </x:row>
    <x:row r="14" ht="16.5" customHeight="1">
      <x:c r="A14" s="3"/>
      <x:c r="B14" s="21" t="str">
        <x:v>Flights</x:v>
      </x:c>
      <x:c r="C14" s="22" t="str">
        <x:v>Per person</x:v>
      </x:c>
      <x:c r="D14" s="36" t="str">
        <x:f>IF(ISNUMBER($D$5),$D$5,"")</x:f>
      </x:c>
      <x:c r="E14" s="37"/>
      <x:c r="F14" s="38" t="str">
        <x:f>IF(ISNUMBER(E14),IF(ISNUMBER(D14),D14*E14,""),"")</x:f>
      </x:c>
      <x:c r="G14" s="37"/>
      <x:c r="H14" s="38" t="str">
        <x:f>IF(AND(ISNUMBER(F14),ISNUMBER(G14)),G14-F14,"")</x:f>
      </x:c>
      <x:c r="I14" s="3"/>
    </x:row>
    <x:row r="15" ht="16.5" customHeight="1">
      <x:c r="A15" s="3"/>
      <x:c r="B15" s="21" t="str">
        <x:v>Baggage / seats</x:v>
      </x:c>
      <x:c r="C15" s="22" t="str">
        <x:v>Trip total</x:v>
      </x:c>
      <x:c r="D15" s="36" t="n">
        <x:f>1</x:f>
        <x:v>1</x:v>
      </x:c>
      <x:c r="E15" s="37"/>
      <x:c r="F15" s="38" t="str">
        <x:f>IF(ISNUMBER(E15),IF(ISNUMBER(D15),D15*E15,""),"")</x:f>
      </x:c>
      <x:c r="G15" s="37"/>
      <x:c r="H15" s="38" t="str">
        <x:f>IF(AND(ISNUMBER(F15),ISNUMBER(G15)),G15-F15,"")</x:f>
      </x:c>
      <x:c r="I15" s="3"/>
    </x:row>
    <x:row r="16" ht="16.5" customHeight="1">
      <x:c r="A16" s="3"/>
      <x:c r="B16" s="21" t="str">
        <x:v>Accommodation</x:v>
      </x:c>
      <x:c r="C16" s="22" t="str">
        <x:v>Per night</x:v>
      </x:c>
      <x:c r="D16" s="36" t="str">
        <x:f>IF(ISNUMBER($D$6),$D$6,"")</x:f>
      </x:c>
      <x:c r="E16" s="37"/>
      <x:c r="F16" s="38" t="str">
        <x:f>IF(ISNUMBER(E16),IF(ISNUMBER(D16),D16*E16,""),"")</x:f>
      </x:c>
      <x:c r="G16" s="37"/>
      <x:c r="H16" s="38" t="str">
        <x:f>IF(AND(ISNUMBER(F16),ISNUMBER(G16)),G16-F16,"")</x:f>
      </x:c>
      <x:c r="I16" s="3"/>
    </x:row>
    <x:row r="17" ht="16.5" customHeight="1">
      <x:c r="A17" s="3"/>
      <x:c r="B17" s="21" t="str">
        <x:v>Stay taxes / fees</x:v>
      </x:c>
      <x:c r="C17" s="22" t="str">
        <x:v>Trip total</x:v>
      </x:c>
      <x:c r="D17" s="36" t="n">
        <x:f>1</x:f>
        <x:v>1</x:v>
      </x:c>
      <x:c r="E17" s="37"/>
      <x:c r="F17" s="38" t="str">
        <x:f>IF(ISNUMBER(E17),IF(ISNUMBER(D17),D17*E17,""),"")</x:f>
      </x:c>
      <x:c r="G17" s="37"/>
      <x:c r="H17" s="38" t="str">
        <x:f>IF(AND(ISNUMBER(F17),ISNUMBER(G17)),G17-F17,"")</x:f>
      </x:c>
      <x:c r="I17" s="3"/>
    </x:row>
    <x:row r="18" ht="16.5" customHeight="1">
      <x:c r="A18" s="3"/>
      <x:c r="B18" s="21" t="str">
        <x:v>Rental car</x:v>
      </x:c>
      <x:c r="C18" s="22" t="str">
        <x:v>Trip total</x:v>
      </x:c>
      <x:c r="D18" s="36" t="n">
        <x:f>1</x:f>
        <x:v>1</x:v>
      </x:c>
      <x:c r="E18" s="37"/>
      <x:c r="F18" s="38" t="str">
        <x:f>IF(ISNUMBER(E18),IF(ISNUMBER(D18),D18*E18,""),"")</x:f>
      </x:c>
      <x:c r="G18" s="37"/>
      <x:c r="H18" s="38" t="str">
        <x:f>IF(AND(ISNUMBER(F18),ISNUMBER(G18)),G18-F18,"")</x:f>
      </x:c>
      <x:c r="I18" s="3"/>
    </x:row>
    <x:row r="19" ht="16.5" customHeight="1">
      <x:c r="A19" s="3"/>
      <x:c r="B19" s="21" t="str">
        <x:v>Parking</x:v>
      </x:c>
      <x:c r="C19" s="22" t="str">
        <x:v>Trip total</x:v>
      </x:c>
      <x:c r="D19" s="36" t="n">
        <x:f>1</x:f>
        <x:v>1</x:v>
      </x:c>
      <x:c r="E19" s="37"/>
      <x:c r="F19" s="38" t="str">
        <x:f>IF(ISNUMBER(E19),IF(ISNUMBER(D19),D19*E19,""),"")</x:f>
      </x:c>
      <x:c r="G19" s="37"/>
      <x:c r="H19" s="38" t="str">
        <x:f>IF(AND(ISNUMBER(F19),ISNUMBER(G19)),G19-F19,"")</x:f>
      </x:c>
      <x:c r="I19" s="3"/>
    </x:row>
    <x:row r="20" ht="16.5" customHeight="1">
      <x:c r="A20" s="3"/>
      <x:c r="B20" s="21" t="str">
        <x:v>Fuel</x:v>
      </x:c>
      <x:c r="C20" s="22" t="str">
        <x:v>Trip total</x:v>
      </x:c>
      <x:c r="D20" s="36" t="n">
        <x:f>1</x:f>
        <x:v>1</x:v>
      </x:c>
      <x:c r="E20" s="37"/>
      <x:c r="F20" s="38" t="str">
        <x:f>IF(ISNUMBER(E20),IF(ISNUMBER(D20),D20*E20,""),"")</x:f>
      </x:c>
      <x:c r="G20" s="37"/>
      <x:c r="H20" s="38" t="str">
        <x:f>IF(AND(ISNUMBER(F20),ISNUMBER(G20)),G20-F20,"")</x:f>
      </x:c>
      <x:c r="I20" s="3"/>
    </x:row>
    <x:row r="21" ht="16.5" customHeight="1">
      <x:c r="A21" s="3"/>
      <x:c r="B21" s="21" t="str">
        <x:v>Local transport</x:v>
      </x:c>
      <x:c r="C21" s="22" t="str">
        <x:v>Trip total</x:v>
      </x:c>
      <x:c r="D21" s="36" t="n">
        <x:f>1</x:f>
        <x:v>1</x:v>
      </x:c>
      <x:c r="E21" s="37"/>
      <x:c r="F21" s="38" t="str">
        <x:f>IF(ISNUMBER(E21),IF(ISNUMBER(D21),D21*E21,""),"")</x:f>
      </x:c>
      <x:c r="G21" s="37"/>
      <x:c r="H21" s="38" t="str">
        <x:f>IF(AND(ISNUMBER(F21),ISNUMBER(G21)),G21-F21,"")</x:f>
      </x:c>
      <x:c r="I21" s="3"/>
    </x:row>
    <x:row r="22" ht="16.5" customHeight="1">
      <x:c r="A22" s="3"/>
      <x:c r="B22" s="21" t="str">
        <x:v>Food / drink</x:v>
      </x:c>
      <x:c r="C22" s="22" t="str">
        <x:v>Person-day</x:v>
      </x:c>
      <x:c r="D22" s="36" t="str">
        <x:f>IF(AND(ISNUMBER($D$5),ISNUMBER($D$7)),$D$5*$D$7,"")</x:f>
      </x:c>
      <x:c r="E22" s="37"/>
      <x:c r="F22" s="38" t="str">
        <x:f>IF(ISNUMBER(E22),IF(ISNUMBER(D22),D22*E22,""),"")</x:f>
      </x:c>
      <x:c r="G22" s="37"/>
      <x:c r="H22" s="38" t="str">
        <x:f>IF(AND(ISNUMBER(F22),ISNUMBER(G22)),G22-F22,"")</x:f>
      </x:c>
      <x:c r="I22" s="3"/>
    </x:row>
    <x:row r="23" ht="16.5" customHeight="1">
      <x:c r="A23" s="3"/>
      <x:c r="B23" s="21" t="str">
        <x:v>Activities</x:v>
      </x:c>
      <x:c r="C23" s="22" t="str">
        <x:v>Trip total</x:v>
      </x:c>
      <x:c r="D23" s="36" t="n">
        <x:f>1</x:f>
        <x:v>1</x:v>
      </x:c>
      <x:c r="E23" s="37"/>
      <x:c r="F23" s="38" t="str">
        <x:f>IF(ISNUMBER(E23),IF(ISNUMBER(D23),D23*E23,""),"")</x:f>
      </x:c>
      <x:c r="G23" s="37"/>
      <x:c r="H23" s="38" t="str">
        <x:f>IF(AND(ISNUMBER(F23),ISNUMBER(G23)),G23-F23,"")</x:f>
      </x:c>
      <x:c r="I23" s="3"/>
    </x:row>
    <x:row r="24" ht="16.5" customHeight="1">
      <x:c r="A24" s="3"/>
      <x:c r="B24" s="21" t="str">
        <x:v>Gear / supplies</x:v>
      </x:c>
      <x:c r="C24" s="22" t="str">
        <x:v>Trip total</x:v>
      </x:c>
      <x:c r="D24" s="36" t="n">
        <x:f>1</x:f>
        <x:v>1</x:v>
      </x:c>
      <x:c r="E24" s="37"/>
      <x:c r="F24" s="38" t="str">
        <x:f>IF(ISNUMBER(E24),IF(ISNUMBER(D24),D24*E24,""),"")</x:f>
      </x:c>
      <x:c r="G24" s="37"/>
      <x:c r="H24" s="38" t="str">
        <x:f>IF(AND(ISNUMBER(F24),ISNUMBER(G24)),G24-F24,"")</x:f>
      </x:c>
      <x:c r="I24" s="3"/>
    </x:row>
    <x:row r="25" ht="16.5" customHeight="1">
      <x:c r="A25" s="3"/>
      <x:c r="B25" s="21" t="str">
        <x:v>Trip insurance</x:v>
      </x:c>
      <x:c r="C25" s="22" t="str">
        <x:v>Trip total</x:v>
      </x:c>
      <x:c r="D25" s="36" t="n">
        <x:f>1</x:f>
        <x:v>1</x:v>
      </x:c>
      <x:c r="E25" s="37"/>
      <x:c r="F25" s="38" t="str">
        <x:f>IF(ISNUMBER(E25),IF(ISNUMBER(D25),D25*E25,""),"")</x:f>
      </x:c>
      <x:c r="G25" s="37"/>
      <x:c r="H25" s="38" t="str">
        <x:f>IF(AND(ISNUMBER(F25),ISNUMBER(G25)),G25-F25,"")</x:f>
      </x:c>
      <x:c r="I25" s="3"/>
    </x:row>
    <x:row r="26" ht="16.5" customHeight="1">
      <x:c r="A26" s="3"/>
      <x:c r="B26" s="21" t="str">
        <x:v>Other expense 1</x:v>
      </x:c>
      <x:c r="C26" s="22" t="str">
        <x:v>Trip total</x:v>
      </x:c>
      <x:c r="D26" s="36" t="n">
        <x:f>1</x:f>
        <x:v>1</x:v>
      </x:c>
      <x:c r="E26" s="37"/>
      <x:c r="F26" s="38" t="str">
        <x:f>IF(ISNUMBER(E26),IF(ISNUMBER(D26),D26*E26,""),"")</x:f>
      </x:c>
      <x:c r="G26" s="37"/>
      <x:c r="H26" s="38" t="str">
        <x:f>IF(AND(ISNUMBER(F26),ISNUMBER(G26)),G26-F26,"")</x:f>
      </x:c>
      <x:c r="I26" s="3"/>
    </x:row>
    <x:row r="27" ht="16.5" customHeight="1">
      <x:c r="A27" s="3"/>
      <x:c r="B27" s="21" t="str">
        <x:v>Other expense 2</x:v>
      </x:c>
      <x:c r="C27" s="22" t="str">
        <x:v>Trip total</x:v>
      </x:c>
      <x:c r="D27" s="36" t="n">
        <x:f>1</x:f>
        <x:v>1</x:v>
      </x:c>
      <x:c r="E27" s="37"/>
      <x:c r="F27" s="38" t="str">
        <x:f>IF(ISNUMBER(E27),IF(ISNUMBER(D27),D27*E27,""),"")</x:f>
      </x:c>
      <x:c r="G27" s="37"/>
      <x:c r="H27" s="38" t="str">
        <x:f>IF(AND(ISNUMBER(F27),ISNUMBER(G27)),G27-F27,"")</x:f>
      </x:c>
      <x:c r="I27" s="3"/>
    </x:row>
    <x:row r="28" ht="8" customHeight="1">
      <x:c r="A28" s="3"/>
      <x:c r="B28" s="3"/>
      <x:c r="C28" s="3"/>
      <x:c r="D28" s="39"/>
      <x:c r="E28" s="39"/>
      <x:c r="F28" s="39"/>
      <x:c r="G28" s="39"/>
      <x:c r="H28" s="39"/>
      <x:c r="I28" s="3"/>
    </x:row>
    <x:row r="29" ht="16.5" customHeight="1">
      <x:c r="A29" s="3"/>
      <x:c r="B29" s="26" t="str">
        <x:v>Expense subtotal</x:v>
      </x:c>
      <x:c r="C29" s="26"/>
      <x:c r="D29" s="40"/>
      <x:c r="E29" s="40"/>
      <x:c r="F29" s="41" t="str">
        <x:f>IF(COUNT(E14:E27)=0,"",IF(COUNT(F14:F27)&lt;COUNT(E14:E27),"Check units",SUM(F14:F27)))</x:f>
      </x:c>
      <x:c r="G29" s="41" t="str">
        <x:f>IF(COUNT(G14:G27)=0,"",SUM(G14:G27))</x:f>
      </x:c>
      <x:c r="H29" s="41" t="str">
        <x:f>IF(COUNT(H14:H27)=0,"",SUM(H14:H27))</x:f>
      </x:c>
      <x:c r="I29" s="3"/>
    </x:row>
    <x:row r="30" ht="16.5" customHeight="1">
      <x:c r="A30" s="3"/>
      <x:c r="B30" s="26" t="str">
        <x:v>Contingency allowance</x:v>
      </x:c>
      <x:c r="C30" s="26"/>
      <x:c r="D30" s="40"/>
      <x:c r="E30" s="40"/>
      <x:c r="F30" s="41" t="str">
        <x:f>IF(AND(ISNUMBER(F29),ISNUMBER(D9)),F29*D9,"")</x:f>
      </x:c>
      <x:c r="G30" s="41"/>
      <x:c r="H30" s="41"/>
      <x:c r="I30" s="3"/>
    </x:row>
    <x:row r="31" ht="16.5" customHeight="1">
      <x:c r="A31" s="3"/>
      <x:c r="B31" s="28" t="str">
        <x:v>Planned budget</x:v>
      </x:c>
      <x:c r="C31" s="28"/>
      <x:c r="D31" s="42"/>
      <x:c r="E31" s="42"/>
      <x:c r="F31" s="43" t="str">
        <x:f>IF(COUNT(E14:E27)=0,"",IF(AND(ISNUMBER(F29),ISNUMBER(F30)),SUM(F29:F30),"Check inputs"))</x:f>
      </x:c>
      <x:c r="G31" s="43"/>
      <x:c r="H31" s="43"/>
      <x:c r="I31" s="3"/>
    </x:row>
    <x:row r="32" ht="8" customHeight="1">
      <x:c r="A32" s="3"/>
      <x:c r="B32" s="3"/>
      <x:c r="C32" s="3"/>
      <x:c r="D32" s="39"/>
      <x:c r="E32" s="39"/>
      <x:c r="F32" s="39"/>
      <x:c r="G32" s="39"/>
      <x:c r="H32" s="39"/>
      <x:c r="I32" s="3"/>
    </x:row>
    <x:row r="33" ht="16.5" customHeight="1">
      <x:c r="A33" s="3"/>
      <x:c r="B33" s="30" t="str">
        <x:v>REFUNDABLE DEPOSITS AND HOLDS</x:v>
      </x:c>
      <x:c r="C33" s="3"/>
      <x:c r="D33" s="39"/>
      <x:c r="E33" s="39"/>
      <x:c r="F33" s="39"/>
      <x:c r="G33" s="39"/>
      <x:c r="H33" s="39"/>
      <x:c r="I33" s="3"/>
    </x:row>
    <x:row r="34" ht="22" customHeight="1">
      <x:c r="A34" s="3"/>
      <x:c r="B34" s="16" t="str">
        <x:v>Temporary funds</x:v>
      </x:c>
      <x:c r="C34" s="16"/>
      <x:c r="D34" s="44"/>
      <x:c r="E34" s="44"/>
      <x:c r="F34" s="49" t="str">
        <x:v>Expected</x:v>
      </x:c>
      <x:c r="G34" s="50" t="str">
        <x:v>Paid / held</x:v>
      </x:c>
      <x:c r="H34" s="51" t="str">
        <x:v>Returned</x:v>
      </x:c>
      <x:c r="I34" s="3"/>
    </x:row>
    <x:row r="35" ht="16.5" customHeight="1">
      <x:c r="A35" s="3"/>
      <x:c r="B35" s="3" t="str">
        <x:v>Hotel deposit / hold</x:v>
      </x:c>
      <x:c r="C35" s="3"/>
      <x:c r="D35" s="39"/>
      <x:c r="E35" s="39"/>
      <x:c r="F35" s="45"/>
      <x:c r="G35" s="45"/>
      <x:c r="H35" s="45"/>
      <x:c r="I35" s="3"/>
    </x:row>
    <x:row r="36" ht="16.5" customHeight="1">
      <x:c r="A36" s="3"/>
      <x:c r="B36" s="3" t="str">
        <x:v>Car deposit / hold</x:v>
      </x:c>
      <x:c r="C36" s="3"/>
      <x:c r="D36" s="39"/>
      <x:c r="E36" s="39"/>
      <x:c r="F36" s="45"/>
      <x:c r="G36" s="45"/>
      <x:c r="H36" s="45"/>
      <x:c r="I36" s="3"/>
    </x:row>
    <x:row r="37" ht="16.5" customHeight="1">
      <x:c r="A37" s="3"/>
      <x:c r="B37" s="3" t="str">
        <x:v>Other refundable funds</x:v>
      </x:c>
      <x:c r="C37" s="3"/>
      <x:c r="D37" s="39"/>
      <x:c r="E37" s="39"/>
      <x:c r="F37" s="46"/>
      <x:c r="G37" s="46"/>
      <x:c r="H37" s="46"/>
      <x:c r="I37" s="3"/>
    </x:row>
    <x:row r="38" ht="16.5" customHeight="1">
      <x:c r="A38" s="3"/>
      <x:c r="B38" s="26" t="str">
        <x:v>Total refundable funds</x:v>
      </x:c>
      <x:c r="C38" s="26"/>
      <x:c r="D38" s="40"/>
      <x:c r="E38" s="40"/>
      <x:c r="F38" s="41" t="str">
        <x:f>IF(COUNT(F35:F37)=0,"",SUM(F35:F37))</x:f>
      </x:c>
      <x:c r="G38" s="41" t="str">
        <x:f>IF(COUNT(G35:G37)=0,"",SUM(G35:G37))</x:f>
      </x:c>
      <x:c r="H38" s="41" t="str">
        <x:f>IF(COUNT(H35:H37)=0,"",SUM(H35:H37))</x:f>
      </x:c>
      <x:c r="I38" s="3"/>
    </x:row>
    <x:row r="39" ht="16.5" customHeight="1">
      <x:c r="A39" s="3"/>
      <x:c r="B39" s="3" t="str">
        <x:v>Outstanding refundable funds</x:v>
      </x:c>
      <x:c r="C39" s="3"/>
      <x:c r="D39" s="39"/>
      <x:c r="E39" s="39"/>
      <x:c r="F39" s="39"/>
      <x:c r="G39" s="47" t="str">
        <x:f>IF(COUNT(G35:G37)=0,"",G38-SUM(H35:H37))</x:f>
      </x:c>
      <x:c r="H39" s="39"/>
      <x:c r="I39" s="3"/>
    </x:row>
    <x:row r="40" ht="8" customHeight="1">
      <x:c r="A40" s="3"/>
      <x:c r="B40" s="3"/>
      <x:c r="C40" s="3"/>
      <x:c r="D40" s="39"/>
      <x:c r="E40" s="39"/>
      <x:c r="F40" s="39"/>
      <x:c r="G40" s="39"/>
      <x:c r="H40" s="39"/>
      <x:c r="I40" s="3"/>
    </x:row>
    <x:row r="41" ht="16.5" customHeight="1">
      <x:c r="A41" s="3"/>
      <x:c r="B41" s="26" t="str">
        <x:v>Budget plus expected deposits</x:v>
      </x:c>
      <x:c r="C41" s="26"/>
      <x:c r="D41" s="40"/>
      <x:c r="E41" s="40"/>
      <x:c r="F41" s="41" t="str">
        <x:f>IF(LEN(F31)=0,"",IF(ISNUMBER(F31),IF(COUNT(F35:F37)=0,"Add holds",SUM(F31,F38)),"Check inputs"))</x:f>
      </x:c>
      <x:c r="G41" s="40"/>
      <x:c r="H41" s="40"/>
      <x:c r="I41" s="3"/>
    </x:row>
    <x:row r="42" ht="8" customHeight="1">
      <x:c r="A42" s="3"/>
      <x:c r="B42" s="3"/>
      <x:c r="C42" s="3"/>
      <x:c r="D42" s="3"/>
      <x:c r="E42" s="3"/>
      <x:c r="F42" s="3"/>
      <x:c r="G42" s="3"/>
      <x:c r="H42" s="3"/>
      <x:c r="I42" s="3"/>
    </x:row>
    <x:row r="43" ht="16.5" customHeight="1">
      <x:c r="A43" s="3"/>
      <x:c r="B43" s="5" t="str">
        <x:v>Enter 0 after confirming an expense or expected deposit does not apply.</x:v>
      </x:c>
      <x:c r="C43" s="3"/>
      <x:c r="D43" s="3"/>
      <x:c r="E43" s="3"/>
      <x:c r="F43" s="3"/>
      <x:c r="G43" s="3"/>
      <x:c r="H43" s="3"/>
      <x:c r="I43" s="3"/>
    </x:row>
    <x:row r="44" ht="16.5" customHeight="1">
      <x:c r="A44" s="3"/>
      <x:c r="B44" s="5" t="str">
        <x:v>Positive differences mean above plan. Deposits remain separate from expenses.</x:v>
      </x:c>
      <x:c r="C44" s="3"/>
      <x:c r="D44" s="3"/>
      <x:c r="E44" s="3"/>
      <x:c r="F44" s="3"/>
      <x:c r="G44" s="3"/>
      <x:c r="H44" s="3"/>
      <x:c r="I44" s="3"/>
    </x:row>
    <x:row r="45" ht="16.5" customHeight="1">
      <x:c r="A45" s="3"/>
      <x:c r="B45" s="5" t="str">
        <x:v>Actual subtotal includes only entries made so far. See Instructions for shared costs.</x:v>
      </x:c>
      <x:c r="C45" s="3"/>
      <x:c r="D45" s="3"/>
      <x:c r="E45" s="3"/>
      <x:c r="F45" s="3"/>
      <x:c r="G45" s="3"/>
      <x:c r="H45" s="3"/>
      <x:c r="I45" s="3"/>
    </x:row>
    <x:row r="46" ht="8" customHeight="1">
      <x:c r="A46" s="3"/>
      <x:c r="B46" s="3"/>
      <x:c r="C46" s="3"/>
      <x:c r="D46" s="3"/>
      <x:c r="E46" s="3"/>
      <x:c r="F46" s="3"/>
      <x:c r="G46" s="3"/>
      <x:c r="H46" s="3"/>
      <x:c r="I46" s="3"/>
    </x:row>
  </x:sheetData>
  <x:conditionalFormatting sqref="D14:D27">
    <x:cfRule type="expression" dxfId="0" priority="1">
      <x:formula>AND(ISNUMBER($E14),NOT(ISNUMBER(D14)))</x:formula>
    </x:cfRule>
  </x:conditionalFormatting>
  <x:conditionalFormatting sqref="H14:H29">
    <x:cfRule type="cellIs" dxfId="1" priority="2" operator="greaterThan">
      <x:formula>0</x:formula>
    </x:cfRule>
  </x:conditionalFormatting>
  <x:conditionalFormatting sqref="G39:G39">
    <x:cfRule type="cellIs" dxfId="2" priority="3" operator="lessThan">
      <x:formula>0</x:formula>
    </x:cfRule>
  </x:conditionalFormatting>
  <x:dataValidations count="7">
    <x:dataValidation type="whole" operator="greaterThanOrEqual" sqref="D5">
      <x:formula1>1</x:formula1>
    </x:dataValidation>
    <x:dataValidation type="whole" operator="greaterThanOrEqual" sqref="D6">
      <x:formula1>0</x:formula1>
    </x:dataValidation>
    <x:dataValidation type="whole" operator="greaterThanOrEqual" sqref="D7">
      <x:formula1>1</x:formula1>
    </x:dataValidation>
    <x:dataValidation type="decimal" operator="between" sqref="D9">
      <x:formula1>0</x:formula1>
      <x:formula2>1</x:formula2>
    </x:dataValidation>
    <x:dataValidation type="decimal" operator="greaterThanOrEqual" sqref="E14:E27">
      <x:formula1>0</x:formula1>
    </x:dataValidation>
    <x:dataValidation type="decimal" operator="greaterThanOrEqual" sqref="G14:G27">
      <x:formula1>0</x:formula1>
    </x:dataValidation>
    <x:dataValidation type="decimal" operator="greaterThanOrEqual" sqref="F35:H37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CA493"/>
  </x:sheetPr>
  <x:sheetViews>
    <x:sheetView showGridLines="0" workbookViewId="0"/>
  </x:sheetViews>
  <x:sheetFormatPr defaultRowHeight="15"/>
  <x:cols>
    <x:col min="1" max="1" width="1.559999942779541" hidden="0" customWidth="1"/>
    <x:col min="2" max="2" width="18" hidden="0" customWidth="1"/>
    <x:col min="3" max="3" width="10.220000267028809" hidden="0" customWidth="1"/>
    <x:col min="4" max="4" width="5.440000057220459" hidden="0" customWidth="1"/>
    <x:col min="5" max="5" width="9.890000343322754" hidden="0" customWidth="1"/>
    <x:col min="6" max="6" width="10" hidden="0" customWidth="1"/>
    <x:col min="7" max="7" width="10" hidden="0" customWidth="1"/>
    <x:col min="8" max="8" width="10.890000343322754" hidden="0" customWidth="1"/>
    <x:col min="9" max="9" width="1.559999942779541" hidden="0" customWidth="1"/>
  </x:cols>
  <x:sheetData>
    <x:row r="1" ht="8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29" customHeight="1">
      <x:c r="A2" s="3"/>
      <x:c r="B2" s="4" t="str">
        <x:v>Trip budget: worked example</x:v>
      </x:c>
      <x:c r="C2" s="3"/>
      <x:c r="D2" s="3"/>
      <x:c r="E2" s="3"/>
      <x:c r="F2" s="3"/>
      <x:c r="G2" s="3"/>
      <x:c r="H2" s="3"/>
      <x:c r="I2" s="3"/>
    </x:row>
    <x:row r="3" ht="16.5" customHeight="1">
      <x:c r="A3" s="3"/>
      <x:c r="B3" s="55" t="str">
        <x:v>FICTIONAL EXAMPLE. Amounts and terms are for practice only.</x:v>
      </x:c>
      <x:c r="C3" s="3"/>
      <x:c r="D3" s="3"/>
      <x:c r="E3" s="3"/>
      <x:c r="F3" s="3"/>
      <x:c r="G3" s="3"/>
      <x:c r="H3" s="3"/>
      <x:c r="I3" s="3"/>
    </x:row>
    <x:row r="4" ht="8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16.5" customHeight="1">
      <x:c r="A5" s="3"/>
      <x:c r="B5" s="3" t="str">
        <x:v>Travelers</x:v>
      </x:c>
      <x:c r="C5" s="3"/>
      <x:c r="D5" s="33" t="n">
        <x:v>4</x:v>
      </x:c>
      <x:c r="E5" s="12" t="str">
        <x:v>Planned with contingency</x:v>
      </x:c>
      <x:c r="F5" s="12"/>
      <x:c r="G5" s="12"/>
      <x:c r="H5" s="14" t="n">
        <x:f>IF(LEN(F31)=0,"",F31)</x:f>
        <x:v>6033.5</x:v>
      </x:c>
      <x:c r="I5" s="3"/>
    </x:row>
    <x:row r="6" ht="16.5" customHeight="1">
      <x:c r="A6" s="3"/>
      <x:c r="B6" s="3" t="str">
        <x:v>Nights</x:v>
      </x:c>
      <x:c r="C6" s="3"/>
      <x:c r="D6" s="33" t="n">
        <x:v>7</x:v>
      </x:c>
      <x:c r="E6" s="12" t="str">
        <x:v>Actual expenses entered</x:v>
      </x:c>
      <x:c r="F6" s="12"/>
      <x:c r="G6" s="12"/>
      <x:c r="H6" s="14" t="n">
        <x:f>IF(LEN(G29)=0,"",G29)</x:f>
        <x:v>5615</x:v>
      </x:c>
      <x:c r="I6" s="3"/>
    </x:row>
    <x:row r="7" ht="16.5" customHeight="1">
      <x:c r="A7" s="3"/>
      <x:c r="B7" s="3" t="str">
        <x:v>Trip days</x:v>
      </x:c>
      <x:c r="C7" s="3"/>
      <x:c r="D7" s="33" t="n">
        <x:v>8</x:v>
      </x:c>
      <x:c r="E7" s="12" t="str">
        <x:v>Compared rows: actual − plan</x:v>
      </x:c>
      <x:c r="F7" s="12"/>
      <x:c r="G7" s="12"/>
      <x:c r="H7" s="14" t="n">
        <x:f>IF(LEN(H29)=0,"",H29)</x:f>
        <x:v>130</x:v>
      </x:c>
      <x:c r="I7" s="3"/>
    </x:row>
    <x:row r="8" ht="16.5" customHeight="1">
      <x:c r="A8" s="3"/>
      <x:c r="B8" s="3" t="str">
        <x:v>Currency</x:v>
      </x:c>
      <x:c r="C8" s="3"/>
      <x:c r="D8" s="34" t="str">
        <x:v>USD</x:v>
      </x:c>
      <x:c r="E8" s="12" t="str">
        <x:v>Expected refundable funds</x:v>
      </x:c>
      <x:c r="F8" s="12"/>
      <x:c r="G8" s="12"/>
      <x:c r="H8" s="14" t="n">
        <x:f>IF(LEN(F38)=0,"",F38)</x:f>
        <x:v>500</x:v>
      </x:c>
      <x:c r="I8" s="3"/>
    </x:row>
    <x:row r="9" ht="16.5" customHeight="1">
      <x:c r="A9" s="3"/>
      <x:c r="B9" s="3" t="str">
        <x:v>Contingency</x:v>
      </x:c>
      <x:c r="C9" s="3"/>
      <x:c r="D9" s="35" t="n">
        <x:v>0.1</x:v>
      </x:c>
      <x:c r="E9" s="12" t="str">
        <x:v>Budget + temporary funds</x:v>
      </x:c>
      <x:c r="F9" s="12"/>
      <x:c r="G9" s="12"/>
      <x:c r="H9" s="14" t="n">
        <x:f>IF(LEN(F41)=0,"",F41)</x:f>
        <x:v>6533.5</x:v>
      </x:c>
      <x:c r="I9" s="3"/>
    </x:row>
    <x:row r="10" ht="16.5" customHeight="1">
      <x:c r="A10" s="3"/>
      <x:c r="B10" s="5" t="str">
        <x:f>COUNT(E14:E27)&amp;" of 14 planned categories entered. Use 0 for confirmed no cost."</x:f>
        <x:v>14 of 14 planned categories entered. Use 0 for confirmed no cost.</x:v>
      </x:c>
      <x:c r="C10" s="3"/>
      <x:c r="D10" s="3"/>
      <x:c r="E10" s="3"/>
      <x:c r="F10" s="3"/>
      <x:c r="G10" s="3"/>
      <x:c r="H10" s="3"/>
      <x:c r="I10" s="3"/>
    </x:row>
    <x:row r="11" ht="16.5" customHeight="1">
      <x:c r="A11" s="3"/>
      <x:c r="B11" s="5" t="str">
        <x:v>Enter the blue text in amber cells. All amounts use the currency above.</x:v>
      </x:c>
      <x:c r="C11" s="3"/>
      <x:c r="D11" s="3"/>
      <x:c r="E11" s="3"/>
      <x:c r="F11" s="3"/>
      <x:c r="G11" s="3"/>
      <x:c r="H11" s="3"/>
      <x:c r="I11" s="3"/>
    </x:row>
    <x:row r="12" ht="16.5" customHeight="1">
      <x:c r="A12" s="3"/>
      <x:c r="B12" s="5" t="str">
        <x:v>Planned costs use the units below. Enter actuals as whole-party totals.</x:v>
      </x:c>
      <x:c r="C12" s="3"/>
      <x:c r="D12" s="3"/>
      <x:c r="E12" s="3"/>
      <x:c r="F12" s="3"/>
      <x:c r="G12" s="3"/>
      <x:c r="H12" s="3"/>
      <x:c r="I12" s="3"/>
    </x:row>
    <x:row r="13" ht="31" customHeight="1">
      <x:c r="A13" s="3"/>
      <x:c r="B13" s="52" t="str">
        <x:v>Expense</x:v>
      </x:c>
      <x:c r="C13" s="53" t="str">
        <x:v>Cost basis</x:v>
      </x:c>
      <x:c r="D13" s="53" t="str">
        <x:v>Units</x:v>
      </x:c>
      <x:c r="E13" s="53" t="str">
        <x:v>Plan / unit</x:v>
      </x:c>
      <x:c r="F13" s="53" t="str">
        <x:v>Planned</x:v>
      </x:c>
      <x:c r="G13" s="53" t="str">
        <x:v>Actual total</x:v>
      </x:c>
      <x:c r="H13" s="54" t="str">
        <x:v>Actual − plan</x:v>
      </x:c>
      <x:c r="I13" s="3"/>
    </x:row>
    <x:row r="14" ht="16.5" customHeight="1">
      <x:c r="A14" s="3"/>
      <x:c r="B14" s="21" t="str">
        <x:v>Flights</x:v>
      </x:c>
      <x:c r="C14" s="22" t="str">
        <x:v>Per person</x:v>
      </x:c>
      <x:c r="D14" s="36" t="n">
        <x:f>IF(ISNUMBER($D$5),$D$5,"")</x:f>
        <x:v>4</x:v>
      </x:c>
      <x:c r="E14" s="37" t="n">
        <x:v>400</x:v>
      </x:c>
      <x:c r="F14" s="38" t="n">
        <x:f>IF(ISNUMBER(E14),IF(ISNUMBER(D14),D14*E14,""),"")</x:f>
        <x:v>1600</x:v>
      </x:c>
      <x:c r="G14" s="37" t="n">
        <x:v>1660</x:v>
      </x:c>
      <x:c r="H14" s="38" t="n">
        <x:f>IF(AND(ISNUMBER(F14),ISNUMBER(G14)),G14-F14,"")</x:f>
        <x:v>60</x:v>
      </x:c>
      <x:c r="I14" s="3"/>
    </x:row>
    <x:row r="15" ht="16.5" customHeight="1">
      <x:c r="A15" s="3"/>
      <x:c r="B15" s="21" t="str">
        <x:v>Baggage / seats</x:v>
      </x:c>
      <x:c r="C15" s="22" t="str">
        <x:v>Trip total</x:v>
      </x:c>
      <x:c r="D15" s="36" t="n">
        <x:f>1</x:f>
        <x:v>1</x:v>
      </x:c>
      <x:c r="E15" s="37" t="n">
        <x:v>80</x:v>
      </x:c>
      <x:c r="F15" s="38" t="n">
        <x:f>IF(ISNUMBER(E15),IF(ISNUMBER(D15),D15*E15,""),"")</x:f>
        <x:v>80</x:v>
      </x:c>
      <x:c r="G15" s="37" t="n">
        <x:v>80</x:v>
      </x:c>
      <x:c r="H15" s="38" t="n">
        <x:f>IF(AND(ISNUMBER(F15),ISNUMBER(G15)),G15-F15,"")</x:f>
        <x:v>0</x:v>
      </x:c>
      <x:c r="I15" s="3"/>
    </x:row>
    <x:row r="16" ht="16.5" customHeight="1">
      <x:c r="A16" s="3"/>
      <x:c r="B16" s="21" t="str">
        <x:v>Accommodation</x:v>
      </x:c>
      <x:c r="C16" s="22" t="str">
        <x:v>Per night</x:v>
      </x:c>
      <x:c r="D16" s="36" t="n">
        <x:f>IF(ISNUMBER($D$6),$D$6,"")</x:f>
        <x:v>7</x:v>
      </x:c>
      <x:c r="E16" s="37" t="n">
        <x:v>220</x:v>
      </x:c>
      <x:c r="F16" s="38" t="n">
        <x:f>IF(ISNUMBER(E16),IF(ISNUMBER(D16),D16*E16,""),"")</x:f>
        <x:v>1540</x:v>
      </x:c>
      <x:c r="G16" s="37" t="n">
        <x:v>1540</x:v>
      </x:c>
      <x:c r="H16" s="38" t="n">
        <x:f>IF(AND(ISNUMBER(F16),ISNUMBER(G16)),G16-F16,"")</x:f>
        <x:v>0</x:v>
      </x:c>
      <x:c r="I16" s="3"/>
    </x:row>
    <x:row r="17" ht="16.5" customHeight="1">
      <x:c r="A17" s="3"/>
      <x:c r="B17" s="21" t="str">
        <x:v>Stay taxes / fees</x:v>
      </x:c>
      <x:c r="C17" s="22" t="str">
        <x:v>Trip total</x:v>
      </x:c>
      <x:c r="D17" s="36" t="n">
        <x:f>1</x:f>
        <x:v>1</x:v>
      </x:c>
      <x:c r="E17" s="37" t="n">
        <x:v>60</x:v>
      </x:c>
      <x:c r="F17" s="38" t="n">
        <x:f>IF(ISNUMBER(E17),IF(ISNUMBER(D17),D17*E17,""),"")</x:f>
        <x:v>60</x:v>
      </x:c>
      <x:c r="G17" s="37" t="n">
        <x:v>60</x:v>
      </x:c>
      <x:c r="H17" s="38" t="n">
        <x:f>IF(AND(ISNUMBER(F17),ISNUMBER(G17)),G17-F17,"")</x:f>
        <x:v>0</x:v>
      </x:c>
      <x:c r="I17" s="3"/>
    </x:row>
    <x:row r="18" ht="16.5" customHeight="1">
      <x:c r="A18" s="3"/>
      <x:c r="B18" s="21" t="str">
        <x:v>Rental car</x:v>
      </x:c>
      <x:c r="C18" s="22" t="str">
        <x:v>Trip total</x:v>
      </x:c>
      <x:c r="D18" s="36" t="n">
        <x:f>1</x:f>
        <x:v>1</x:v>
      </x:c>
      <x:c r="E18" s="37" t="n">
        <x:v>320</x:v>
      </x:c>
      <x:c r="F18" s="38" t="n">
        <x:f>IF(ISNUMBER(E18),IF(ISNUMBER(D18),D18*E18,""),"")</x:f>
        <x:v>320</x:v>
      </x:c>
      <x:c r="G18" s="37" t="n">
        <x:v>340</x:v>
      </x:c>
      <x:c r="H18" s="38" t="n">
        <x:f>IF(AND(ISNUMBER(F18),ISNUMBER(G18)),G18-F18,"")</x:f>
        <x:v>20</x:v>
      </x:c>
      <x:c r="I18" s="3"/>
    </x:row>
    <x:row r="19" ht="16.5" customHeight="1">
      <x:c r="A19" s="3"/>
      <x:c r="B19" s="21" t="str">
        <x:v>Parking</x:v>
      </x:c>
      <x:c r="C19" s="22" t="str">
        <x:v>Trip total</x:v>
      </x:c>
      <x:c r="D19" s="36" t="n">
        <x:f>1</x:f>
        <x:v>1</x:v>
      </x:c>
      <x:c r="E19" s="37" t="n">
        <x:v>105</x:v>
      </x:c>
      <x:c r="F19" s="38" t="n">
        <x:f>IF(ISNUMBER(E19),IF(ISNUMBER(D19),D19*E19,""),"")</x:f>
        <x:v>105</x:v>
      </x:c>
      <x:c r="G19" s="37" t="n">
        <x:v>110</x:v>
      </x:c>
      <x:c r="H19" s="38" t="n">
        <x:f>IF(AND(ISNUMBER(F19),ISNUMBER(G19)),G19-F19,"")</x:f>
        <x:v>5</x:v>
      </x:c>
      <x:c r="I19" s="3"/>
    </x:row>
    <x:row r="20" ht="16.5" customHeight="1">
      <x:c r="A20" s="3"/>
      <x:c r="B20" s="21" t="str">
        <x:v>Fuel</x:v>
      </x:c>
      <x:c r="C20" s="22" t="str">
        <x:v>Trip total</x:v>
      </x:c>
      <x:c r="D20" s="36" t="n">
        <x:f>1</x:f>
        <x:v>1</x:v>
      </x:c>
      <x:c r="E20" s="37" t="n">
        <x:v>70</x:v>
      </x:c>
      <x:c r="F20" s="38" t="n">
        <x:f>IF(ISNUMBER(E20),IF(ISNUMBER(D20),D20*E20,""),"")</x:f>
        <x:v>70</x:v>
      </x:c>
      <x:c r="G20" s="37" t="n">
        <x:v>75</x:v>
      </x:c>
      <x:c r="H20" s="38" t="n">
        <x:f>IF(AND(ISNUMBER(F20),ISNUMBER(G20)),G20-F20,"")</x:f>
        <x:v>5</x:v>
      </x:c>
      <x:c r="I20" s="3"/>
    </x:row>
    <x:row r="21" ht="16.5" customHeight="1">
      <x:c r="A21" s="3"/>
      <x:c r="B21" s="21" t="str">
        <x:v>Local transport</x:v>
      </x:c>
      <x:c r="C21" s="22" t="str">
        <x:v>Trip total</x:v>
      </x:c>
      <x:c r="D21" s="36" t="n">
        <x:f>1</x:f>
        <x:v>1</x:v>
      </x:c>
      <x:c r="E21" s="37" t="n">
        <x:v>40</x:v>
      </x:c>
      <x:c r="F21" s="38" t="n">
        <x:f>IF(ISNUMBER(E21),IF(ISNUMBER(D21),D21*E21,""),"")</x:f>
        <x:v>40</x:v>
      </x:c>
      <x:c r="G21" s="37" t="n">
        <x:v>40</x:v>
      </x:c>
      <x:c r="H21" s="38" t="n">
        <x:f>IF(AND(ISNUMBER(F21),ISNUMBER(G21)),G21-F21,"")</x:f>
        <x:v>0</x:v>
      </x:c>
      <x:c r="I21" s="3"/>
    </x:row>
    <x:row r="22" ht="16.5" customHeight="1">
      <x:c r="A22" s="3"/>
      <x:c r="B22" s="21" t="str">
        <x:v>Food / drink</x:v>
      </x:c>
      <x:c r="C22" s="22" t="str">
        <x:v>Person-day</x:v>
      </x:c>
      <x:c r="D22" s="36" t="n">
        <x:f>IF(AND(ISNUMBER($D$5),ISNUMBER($D$7)),$D$5*$D$7,"")</x:f>
        <x:v>32</x:v>
      </x:c>
      <x:c r="E22" s="37" t="n">
        <x:v>35</x:v>
      </x:c>
      <x:c r="F22" s="38" t="n">
        <x:f>IF(ISNUMBER(E22),IF(ISNUMBER(D22),D22*E22,""),"")</x:f>
        <x:v>1120</x:v>
      </x:c>
      <x:c r="G22" s="37" t="n">
        <x:v>1180</x:v>
      </x:c>
      <x:c r="H22" s="38" t="n">
        <x:f>IF(AND(ISNUMBER(F22),ISNUMBER(G22)),G22-F22,"")</x:f>
        <x:v>60</x:v>
      </x:c>
      <x:c r="I22" s="3"/>
    </x:row>
    <x:row r="23" ht="16.5" customHeight="1">
      <x:c r="A23" s="3"/>
      <x:c r="B23" s="21" t="str">
        <x:v>Activities</x:v>
      </x:c>
      <x:c r="C23" s="22" t="str">
        <x:v>Trip total</x:v>
      </x:c>
      <x:c r="D23" s="36" t="n">
        <x:f>1</x:f>
        <x:v>1</x:v>
      </x:c>
      <x:c r="E23" s="37" t="n">
        <x:v>300</x:v>
      </x:c>
      <x:c r="F23" s="38" t="n">
        <x:f>IF(ISNUMBER(E23),IF(ISNUMBER(D23),D23*E23,""),"")</x:f>
        <x:v>300</x:v>
      </x:c>
      <x:c r="G23" s="37" t="n">
        <x:v>290</x:v>
      </x:c>
      <x:c r="H23" s="38" t="n">
        <x:f>IF(AND(ISNUMBER(F23),ISNUMBER(G23)),G23-F23,"")</x:f>
        <x:v>-10</x:v>
      </x:c>
      <x:c r="I23" s="3"/>
    </x:row>
    <x:row r="24" ht="16.5" customHeight="1">
      <x:c r="A24" s="3"/>
      <x:c r="B24" s="21" t="str">
        <x:v>Gear / supplies</x:v>
      </x:c>
      <x:c r="C24" s="22" t="str">
        <x:v>Trip total</x:v>
      </x:c>
      <x:c r="D24" s="36" t="n">
        <x:f>1</x:f>
        <x:v>1</x:v>
      </x:c>
      <x:c r="E24" s="37" t="n">
        <x:v>90</x:v>
      </x:c>
      <x:c r="F24" s="38" t="n">
        <x:f>IF(ISNUMBER(E24),IF(ISNUMBER(D24),D24*E24,""),"")</x:f>
        <x:v>90</x:v>
      </x:c>
      <x:c r="G24" s="37" t="n">
        <x:v>90</x:v>
      </x:c>
      <x:c r="H24" s="38" t="n">
        <x:f>IF(AND(ISNUMBER(F24),ISNUMBER(G24)),G24-F24,"")</x:f>
        <x:v>0</x:v>
      </x:c>
      <x:c r="I24" s="3"/>
    </x:row>
    <x:row r="25" ht="16.5" customHeight="1">
      <x:c r="A25" s="3"/>
      <x:c r="B25" s="21" t="str">
        <x:v>Trip insurance</x:v>
      </x:c>
      <x:c r="C25" s="22" t="str">
        <x:v>Trip total</x:v>
      </x:c>
      <x:c r="D25" s="36" t="n">
        <x:f>1</x:f>
        <x:v>1</x:v>
      </x:c>
      <x:c r="E25" s="37" t="n">
        <x:v>120</x:v>
      </x:c>
      <x:c r="F25" s="38" t="n">
        <x:f>IF(ISNUMBER(E25),IF(ISNUMBER(D25),D25*E25,""),"")</x:f>
        <x:v>120</x:v>
      </x:c>
      <x:c r="G25" s="37" t="n">
        <x:v>120</x:v>
      </x:c>
      <x:c r="H25" s="38" t="n">
        <x:f>IF(AND(ISNUMBER(F25),ISNUMBER(G25)),G25-F25,"")</x:f>
        <x:v>0</x:v>
      </x:c>
      <x:c r="I25" s="3"/>
    </x:row>
    <x:row r="26" ht="16.5" customHeight="1">
      <x:c r="A26" s="3"/>
      <x:c r="B26" s="21" t="str">
        <x:v>Other expense 1</x:v>
      </x:c>
      <x:c r="C26" s="22" t="str">
        <x:v>Trip total</x:v>
      </x:c>
      <x:c r="D26" s="36" t="n">
        <x:f>1</x:f>
        <x:v>1</x:v>
      </x:c>
      <x:c r="E26" s="37" t="n">
        <x:v>40</x:v>
      </x:c>
      <x:c r="F26" s="38" t="n">
        <x:f>IF(ISNUMBER(E26),IF(ISNUMBER(D26),D26*E26,""),"")</x:f>
        <x:v>40</x:v>
      </x:c>
      <x:c r="G26" s="37" t="n">
        <x:v>30</x:v>
      </x:c>
      <x:c r="H26" s="38" t="n">
        <x:f>IF(AND(ISNUMBER(F26),ISNUMBER(G26)),G26-F26,"")</x:f>
        <x:v>-10</x:v>
      </x:c>
      <x:c r="I26" s="3"/>
    </x:row>
    <x:row r="27" ht="16.5" customHeight="1">
      <x:c r="A27" s="3"/>
      <x:c r="B27" s="21" t="str">
        <x:v>Other expense 2</x:v>
      </x:c>
      <x:c r="C27" s="22" t="str">
        <x:v>Trip total</x:v>
      </x:c>
      <x:c r="D27" s="36" t="n">
        <x:f>1</x:f>
        <x:v>1</x:v>
      </x:c>
      <x:c r="E27" s="37" t="n">
        <x:v>0</x:v>
      </x:c>
      <x:c r="F27" s="38" t="n">
        <x:f>IF(ISNUMBER(E27),IF(ISNUMBER(D27),D27*E27,""),"")</x:f>
        <x:v>0</x:v>
      </x:c>
      <x:c r="G27" s="37" t="n">
        <x:v>0</x:v>
      </x:c>
      <x:c r="H27" s="38" t="n">
        <x:f>IF(AND(ISNUMBER(F27),ISNUMBER(G27)),G27-F27,"")</x:f>
        <x:v>0</x:v>
      </x:c>
      <x:c r="I27" s="3"/>
    </x:row>
    <x:row r="28" ht="8" customHeight="1">
      <x:c r="A28" s="3"/>
      <x:c r="B28" s="3"/>
      <x:c r="C28" s="3"/>
      <x:c r="D28" s="39"/>
      <x:c r="E28" s="39"/>
      <x:c r="F28" s="39"/>
      <x:c r="G28" s="39"/>
      <x:c r="H28" s="39"/>
      <x:c r="I28" s="3"/>
    </x:row>
    <x:row r="29" ht="16.5" customHeight="1">
      <x:c r="A29" s="3"/>
      <x:c r="B29" s="26" t="str">
        <x:v>Expense subtotal</x:v>
      </x:c>
      <x:c r="C29" s="26"/>
      <x:c r="D29" s="40"/>
      <x:c r="E29" s="40"/>
      <x:c r="F29" s="41" t="n">
        <x:f>IF(COUNT(E14:E27)=0,"",IF(COUNT(F14:F27)&lt;COUNT(E14:E27),"Check units",SUM(F14:F27)))</x:f>
        <x:v>5485</x:v>
      </x:c>
      <x:c r="G29" s="41" t="n">
        <x:f>IF(COUNT(G14:G27)=0,"",SUM(G14:G27))</x:f>
        <x:v>5615</x:v>
      </x:c>
      <x:c r="H29" s="41" t="n">
        <x:f>IF(COUNT(H14:H27)=0,"",SUM(H14:H27))</x:f>
        <x:v>130</x:v>
      </x:c>
      <x:c r="I29" s="3"/>
    </x:row>
    <x:row r="30" ht="16.5" customHeight="1">
      <x:c r="A30" s="3"/>
      <x:c r="B30" s="26" t="str">
        <x:v>Contingency allowance</x:v>
      </x:c>
      <x:c r="C30" s="26"/>
      <x:c r="D30" s="40"/>
      <x:c r="E30" s="40"/>
      <x:c r="F30" s="41" t="n">
        <x:f>IF(AND(ISNUMBER(F29),ISNUMBER(D9)),F29*D9,"")</x:f>
        <x:v>548.5</x:v>
      </x:c>
      <x:c r="G30" s="41"/>
      <x:c r="H30" s="41"/>
      <x:c r="I30" s="3"/>
    </x:row>
    <x:row r="31" ht="16.5" customHeight="1">
      <x:c r="A31" s="3"/>
      <x:c r="B31" s="28" t="str">
        <x:v>Planned budget</x:v>
      </x:c>
      <x:c r="C31" s="28"/>
      <x:c r="D31" s="42"/>
      <x:c r="E31" s="42"/>
      <x:c r="F31" s="43" t="n">
        <x:f>IF(COUNT(E14:E27)=0,"",IF(AND(ISNUMBER(F29),ISNUMBER(F30)),SUM(F29:F30),"Check inputs"))</x:f>
        <x:v>6033.5</x:v>
      </x:c>
      <x:c r="G31" s="43"/>
      <x:c r="H31" s="43"/>
      <x:c r="I31" s="3"/>
    </x:row>
    <x:row r="32" ht="8" customHeight="1">
      <x:c r="A32" s="3"/>
      <x:c r="B32" s="3"/>
      <x:c r="C32" s="3"/>
      <x:c r="D32" s="39"/>
      <x:c r="E32" s="39"/>
      <x:c r="F32" s="39"/>
      <x:c r="G32" s="39"/>
      <x:c r="H32" s="39"/>
      <x:c r="I32" s="3"/>
    </x:row>
    <x:row r="33" ht="16.5" customHeight="1">
      <x:c r="A33" s="3"/>
      <x:c r="B33" s="30" t="str">
        <x:v>REFUNDABLE DEPOSITS AND HOLDS</x:v>
      </x:c>
      <x:c r="C33" s="3"/>
      <x:c r="D33" s="39"/>
      <x:c r="E33" s="39"/>
      <x:c r="F33" s="39"/>
      <x:c r="G33" s="39"/>
      <x:c r="H33" s="39"/>
      <x:c r="I33" s="3"/>
    </x:row>
    <x:row r="34" ht="22" customHeight="1">
      <x:c r="A34" s="3"/>
      <x:c r="B34" s="16" t="str">
        <x:v>Temporary funds</x:v>
      </x:c>
      <x:c r="C34" s="16"/>
      <x:c r="D34" s="44"/>
      <x:c r="E34" s="44"/>
      <x:c r="F34" s="49" t="str">
        <x:v>Expected</x:v>
      </x:c>
      <x:c r="G34" s="50" t="str">
        <x:v>Paid / held</x:v>
      </x:c>
      <x:c r="H34" s="51" t="str">
        <x:v>Returned</x:v>
      </x:c>
      <x:c r="I34" s="3"/>
    </x:row>
    <x:row r="35" ht="16.5" customHeight="1">
      <x:c r="A35" s="3"/>
      <x:c r="B35" s="3" t="str">
        <x:v>Hotel deposit / hold</x:v>
      </x:c>
      <x:c r="C35" s="3"/>
      <x:c r="D35" s="39"/>
      <x:c r="E35" s="39"/>
      <x:c r="F35" s="45" t="n">
        <x:v>200</x:v>
      </x:c>
      <x:c r="G35" s="45" t="n">
        <x:v>200</x:v>
      </x:c>
      <x:c r="H35" s="45" t="n">
        <x:v>200</x:v>
      </x:c>
      <x:c r="I35" s="3"/>
    </x:row>
    <x:row r="36" ht="16.5" customHeight="1">
      <x:c r="A36" s="3"/>
      <x:c r="B36" s="3" t="str">
        <x:v>Car deposit / hold</x:v>
      </x:c>
      <x:c r="C36" s="3"/>
      <x:c r="D36" s="39"/>
      <x:c r="E36" s="39"/>
      <x:c r="F36" s="45" t="n">
        <x:v>300</x:v>
      </x:c>
      <x:c r="G36" s="45" t="n">
        <x:v>300</x:v>
      </x:c>
      <x:c r="H36" s="45" t="n">
        <x:v>0</x:v>
      </x:c>
      <x:c r="I36" s="3"/>
    </x:row>
    <x:row r="37" ht="16.5" customHeight="1">
      <x:c r="A37" s="3"/>
      <x:c r="B37" s="3" t="str">
        <x:v>Other refundable funds</x:v>
      </x:c>
      <x:c r="C37" s="3"/>
      <x:c r="D37" s="39"/>
      <x:c r="E37" s="39"/>
      <x:c r="F37" s="46" t="n">
        <x:v>0</x:v>
      </x:c>
      <x:c r="G37" s="46" t="n">
        <x:v>0</x:v>
      </x:c>
      <x:c r="H37" s="46" t="n">
        <x:v>0</x:v>
      </x:c>
      <x:c r="I37" s="3"/>
    </x:row>
    <x:row r="38" ht="16.5" customHeight="1">
      <x:c r="A38" s="3"/>
      <x:c r="B38" s="26" t="str">
        <x:v>Total refundable funds</x:v>
      </x:c>
      <x:c r="C38" s="26"/>
      <x:c r="D38" s="40"/>
      <x:c r="E38" s="40"/>
      <x:c r="F38" s="41" t="n">
        <x:f>IF(COUNT(F35:F37)=0,"",SUM(F35:F37))</x:f>
        <x:v>500</x:v>
      </x:c>
      <x:c r="G38" s="41" t="n">
        <x:f>IF(COUNT(G35:G37)=0,"",SUM(G35:G37))</x:f>
        <x:v>500</x:v>
      </x:c>
      <x:c r="H38" s="41" t="n">
        <x:f>IF(COUNT(H35:H37)=0,"",SUM(H35:H37))</x:f>
        <x:v>200</x:v>
      </x:c>
      <x:c r="I38" s="3"/>
    </x:row>
    <x:row r="39" ht="16.5" customHeight="1">
      <x:c r="A39" s="3"/>
      <x:c r="B39" s="3" t="str">
        <x:v>Outstanding refundable funds</x:v>
      </x:c>
      <x:c r="C39" s="3"/>
      <x:c r="D39" s="39"/>
      <x:c r="E39" s="39"/>
      <x:c r="F39" s="39"/>
      <x:c r="G39" s="47" t="n">
        <x:f>IF(COUNT(G35:G37)=0,"",G38-SUM(H35:H37))</x:f>
        <x:v>300</x:v>
      </x:c>
      <x:c r="H39" s="39"/>
      <x:c r="I39" s="3"/>
    </x:row>
    <x:row r="40" ht="8" customHeight="1">
      <x:c r="A40" s="3"/>
      <x:c r="B40" s="3"/>
      <x:c r="C40" s="3"/>
      <x:c r="D40" s="39"/>
      <x:c r="E40" s="39"/>
      <x:c r="F40" s="39"/>
      <x:c r="G40" s="39"/>
      <x:c r="H40" s="39"/>
      <x:c r="I40" s="3"/>
    </x:row>
    <x:row r="41" ht="16.5" customHeight="1">
      <x:c r="A41" s="3"/>
      <x:c r="B41" s="26" t="str">
        <x:v>Budget plus expected deposits</x:v>
      </x:c>
      <x:c r="C41" s="26"/>
      <x:c r="D41" s="40"/>
      <x:c r="E41" s="40"/>
      <x:c r="F41" s="41" t="n">
        <x:f>IF(LEN(F31)=0,"",IF(ISNUMBER(F31),IF(COUNT(F35:F37)=0,"Add holds",SUM(F31,F38)),"Check inputs"))</x:f>
        <x:v>6533.5</x:v>
      </x:c>
      <x:c r="G41" s="40"/>
      <x:c r="H41" s="40"/>
      <x:c r="I41" s="3"/>
    </x:row>
    <x:row r="42" ht="8" customHeight="1">
      <x:c r="A42" s="3"/>
      <x:c r="B42" s="3"/>
      <x:c r="C42" s="3"/>
      <x:c r="D42" s="3"/>
      <x:c r="E42" s="3"/>
      <x:c r="F42" s="3"/>
      <x:c r="G42" s="3"/>
      <x:c r="H42" s="3"/>
      <x:c r="I42" s="3"/>
    </x:row>
    <x:row r="43" ht="16.5" customHeight="1">
      <x:c r="A43" s="3"/>
      <x:c r="B43" s="5" t="str">
        <x:v>Enter 0 after confirming an expense or expected deposit does not apply.</x:v>
      </x:c>
      <x:c r="C43" s="3"/>
      <x:c r="D43" s="3"/>
      <x:c r="E43" s="3"/>
      <x:c r="F43" s="3"/>
      <x:c r="G43" s="3"/>
      <x:c r="H43" s="3"/>
      <x:c r="I43" s="3"/>
    </x:row>
    <x:row r="44" ht="16.5" customHeight="1">
      <x:c r="A44" s="3"/>
      <x:c r="B44" s="5" t="str">
        <x:v>Positive differences mean above plan. Deposits remain separate from expenses.</x:v>
      </x:c>
      <x:c r="C44" s="3"/>
      <x:c r="D44" s="3"/>
      <x:c r="E44" s="3"/>
      <x:c r="F44" s="3"/>
      <x:c r="G44" s="3"/>
      <x:c r="H44" s="3"/>
      <x:c r="I44" s="3"/>
    </x:row>
    <x:row r="45" ht="16.5" customHeight="1">
      <x:c r="A45" s="3"/>
      <x:c r="B45" s="5" t="str">
        <x:v>Actual subtotal includes only entries made so far. See Instructions for shared costs.</x:v>
      </x:c>
      <x:c r="C45" s="3"/>
      <x:c r="D45" s="3"/>
      <x:c r="E45" s="3"/>
      <x:c r="F45" s="3"/>
      <x:c r="G45" s="3"/>
      <x:c r="H45" s="3"/>
      <x:c r="I45" s="3"/>
    </x:row>
    <x:row r="46" ht="8" customHeight="1">
      <x:c r="A46" s="3"/>
      <x:c r="B46" s="3"/>
      <x:c r="C46" s="3"/>
      <x:c r="D46" s="3"/>
      <x:c r="E46" s="3"/>
      <x:c r="F46" s="3"/>
      <x:c r="G46" s="3"/>
      <x:c r="H46" s="3"/>
      <x:c r="I46" s="3"/>
    </x:row>
  </x:sheetData>
  <x:conditionalFormatting sqref="D14:D27">
    <x:cfRule type="expression" dxfId="3" priority="1">
      <x:formula>AND(ISNUMBER($E14),NOT(ISNUMBER(D14)))</x:formula>
    </x:cfRule>
  </x:conditionalFormatting>
  <x:conditionalFormatting sqref="H14:H29">
    <x:cfRule type="cellIs" dxfId="4" priority="2" operator="greaterThan">
      <x:formula>0</x:formula>
    </x:cfRule>
  </x:conditionalFormatting>
  <x:conditionalFormatting sqref="G39:G39">
    <x:cfRule type="cellIs" dxfId="5" priority="3" operator="lessThan">
      <x:formula>0</x:formula>
    </x:cfRule>
  </x:conditionalFormatting>
  <x:dataValidations count="7">
    <x:dataValidation type="whole" operator="greaterThanOrEqual" sqref="D5">
      <x:formula1>1</x:formula1>
    </x:dataValidation>
    <x:dataValidation type="whole" operator="greaterThanOrEqual" sqref="D6">
      <x:formula1>0</x:formula1>
    </x:dataValidation>
    <x:dataValidation type="whole" operator="greaterThanOrEqual" sqref="D7">
      <x:formula1>1</x:formula1>
    </x:dataValidation>
    <x:dataValidation type="decimal" operator="between" sqref="D9">
      <x:formula1>0</x:formula1>
      <x:formula2>1</x:formula2>
    </x:dataValidation>
    <x:dataValidation type="decimal" operator="greaterThanOrEqual" sqref="E14:E27">
      <x:formula1>0</x:formula1>
    </x:dataValidation>
    <x:dataValidation type="decimal" operator="greaterThanOrEqual" sqref="G14:G27">
      <x:formula1>0</x:formula1>
    </x:dataValidation>
    <x:dataValidation type="decimal" operator="greaterThanOrEqual" sqref="F35:H37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B29F"/>
  </x:sheetPr>
  <x:sheetViews>
    <x:sheetView showGridLines="0" workbookViewId="0"/>
  </x:sheetViews>
  <x:sheetFormatPr defaultRowHeight="15"/>
  <x:cols>
    <x:col min="1" max="1" width="1.559999942779541" hidden="0" customWidth="1"/>
    <x:col min="2" max="2" width="17.219999313354492" hidden="0" customWidth="1"/>
    <x:col min="3" max="3" width="57" hidden="0" customWidth="1"/>
    <x:col min="4" max="4" width="1.559999942779541" hidden="0" customWidth="1"/>
  </x:cols>
  <x:sheetData>
    <x:row r="1" ht="18" customHeight="1">
      <x:c r="A1" s="3"/>
      <x:c r="B1" s="3"/>
      <x:c r="C1" s="3"/>
      <x:c r="D1" s="3"/>
    </x:row>
    <x:row r="2" ht="30" customHeight="1">
      <x:c r="A2" s="3"/>
      <x:c r="B2" s="4" t="str">
        <x:v>Using your trip budget</x:v>
      </x:c>
      <x:c r="C2" s="3"/>
      <x:c r="D2" s="3"/>
    </x:row>
    <x:row r="3" ht="18" customHeight="1">
      <x:c r="A3" s="3"/>
      <x:c r="B3" s="5" t="str">
        <x:v>Eco Hawaii Travel</x:v>
      </x:c>
      <x:c r="C3" s="3"/>
      <x:c r="D3" s="3"/>
    </x:row>
    <x:row r="4" ht="18" customHeight="1">
      <x:c r="A4" s="3"/>
      <x:c r="B4" s="3"/>
      <x:c r="C4" s="3"/>
      <x:c r="D4" s="3"/>
    </x:row>
    <x:row r="5" ht="22" customHeight="1">
      <x:c r="A5" s="3"/>
      <x:c r="B5" s="16" t="str">
        <x:v>How to use it</x:v>
      </x:c>
      <x:c r="C5" s="16" t="str">
        <x:v>Instructions</x:v>
      </x:c>
      <x:c r="D5" s="3"/>
    </x:row>
    <x:row r="6" ht="48" customHeight="1">
      <x:c r="A6" s="3"/>
      <x:c r="B6" s="61" t="str">
        <x:v>Start with your trip</x:v>
      </x:c>
      <x:c r="C6" s="62" t="str">
        <x:v>On Trip budget, enter travelers, nights, trip days and a currency code. Enter all monetary amounts in that single currency. No exchange-rate conversion is performed.</x:v>
      </x:c>
      <x:c r="D6" s="3"/>
    </x:row>
    <x:row r="7" ht="48" customHeight="1">
      <x:c r="A7" s="3"/>
      <x:c r="B7" s="59" t="str">
        <x:v>Enter the amber cells</x:v>
      </x:c>
      <x:c r="C7" s="60" t="str">
        <x:v>Blue text in amber cells is editable. Green-gray cells calculate automatically. The Example tab contains fictional numbers. Use the blank Trip budget tab for your own plan.</x:v>
      </x:c>
      <x:c r="D7" s="3"/>
    </x:row>
    <x:row r="8" ht="48" customHeight="1">
      <x:c r="A8" s="3"/>
      <x:c r="B8" s="61" t="str">
        <x:v>Use current quotes</x:v>
      </x:c>
      <x:c r="C8" s="62" t="str">
        <x:v>Enter a planned price per unit for every expense, including 0 when confirmed unnecessary. Blank prices are not included in the subtotal. Verify quote inclusions before entering an extra charge.</x:v>
      </x:c>
      <x:c r="D8" s="3"/>
    </x:row>
    <x:row r="9" ht="48" customHeight="1">
      <x:c r="A9" s="3"/>
      <x:c r="B9" s="59" t="str">
        <x:v>Shared accommodation</x:v>
      </x:c>
      <x:c r="C9" s="60" t="str">
        <x:v>Accommodation uses one nightly amount for all rooms together. For a whole-stay quote, divide that quote by the number of nights. Do not multiply shared accommodation by travelers.</x:v>
      </x:c>
      <x:c r="D9" s="3"/>
    </x:row>
    <x:row r="10" ht="48" customHeight="1">
      <x:c r="A10" s="3"/>
      <x:c r="B10" s="61" t="str">
        <x:v>Other shared costs</x:v>
      </x:c>
      <x:c r="C10" s="62" t="str">
        <x:v>Most rows use a trip total. Enter car rental, parking, transfers and activities once for the entire party. The row calculates one unit. Do not repeat a shared quote for each traveler.</x:v>
      </x:c>
      <x:c r="D10" s="3"/>
    </x:row>
    <x:row r="11" ht="48" customHeight="1">
      <x:c r="A11" s="3"/>
      <x:c r="B11" s="59" t="str">
        <x:v>Per-person spending</x:v>
      </x:c>
      <x:c r="C11" s="60" t="str">
        <x:v>Flights multiply by travelers. Food / drink multiplies by travelers and trip days. If prices differ by traveler, use their average in the unit-cost cell or keep that detail in your notes.</x:v>
      </x:c>
      <x:c r="D11" s="3"/>
    </x:row>
    <x:row r="12" ht="48" customHeight="1">
      <x:c r="A12" s="3"/>
      <x:c r="B12" s="61" t="str">
        <x:v>Contingency</x:v>
      </x:c>
      <x:c r="C12" s="62" t="str">
        <x:v>The editable 10% starting allowance applies to the entered planned expense subtotal. Change it to suit your plan, including 0%. It does not apply to refundable deposits.</x:v>
      </x:c>
      <x:c r="D12" s="3"/>
    </x:row>
    <x:row r="13" ht="48" customHeight="1">
      <x:c r="A13" s="3"/>
      <x:c r="B13" s="59" t="str">
        <x:v>Actual expenses</x:v>
      </x:c>
      <x:c r="C13" s="60" t="str">
        <x:v>Enter the final whole-party cost of each category, after refunds, in Actual total. A blank is still unrecorded. Zero means no final expense. Actual subtotal includes only amounts entered so far.</x:v>
      </x:c>
      <x:c r="D13" s="3"/>
    </x:row>
    <x:row r="14" ht="48" customHeight="1">
      <x:c r="A14" s="3"/>
      <x:c r="B14" s="61" t="str">
        <x:v>Read the difference</x:v>
      </x:c>
      <x:c r="C14" s="62" t="str">
        <x:v>Actual minus plan is calculated only when both values are present for that expense. A positive difference means above plan. The difference total covers those compared rows only.</x:v>
      </x:c>
      <x:c r="D14" s="3"/>
    </x:row>
    <x:row r="15" ht="48" customHeight="1">
      <x:c r="A15" s="3"/>
      <x:c r="B15" s="59" t="str">
        <x:v>Refundable funds</x:v>
      </x:c>
      <x:c r="C15" s="60" t="str">
        <x:v>Record refundable deposits or card holds below the expense table. Expected amounts help estimate funds to have available. Paid / held minus Returned shows the amount still outstanding.</x:v>
      </x:c>
      <x:c r="D15" s="3"/>
    </x:row>
    <x:row r="16" ht="48" customHeight="1">
      <x:c r="A16" s="3"/>
      <x:c r="B16" s="61" t="str">
        <x:v>Avoid double counting</x:v>
      </x:c>
      <x:c r="C16" s="62" t="str">
        <x:v>If taxes, fees, baggage, breakfast, parking or transport are already in another quote, do not add them again. Enter 0 for the extra charge after confirming it is included.</x:v>
      </x:c>
      <x:c r="D16" s="3"/>
    </x:row>
    <x:row r="17" ht="48" customHeight="1">
      <x:c r="A17" s="3"/>
      <x:c r="B17" s="59" t="str">
        <x:v>Print or share</x:v>
      </x:c>
      <x:c r="C17" s="60" t="str">
        <x:v>Print the Trip budget or Example range B2:H45 in portrait orientation. Fit to one page wide; use one page tall for a compact sheet or two for larger writing space. Keep a clean master copy.</x:v>
      </x:c>
      <x:c r="D17" s="3"/>
    </x:row>
    <x:row r="18" ht="48" customHeight="1">
      <x:c r="A18" s="3"/>
      <x:c r="B18" s="61" t="str">
        <x:v>Version</x:v>
      </x:c>
      <x:c r="C18" s="62" t="str">
        <x:v>Version 1.0, 18 October 2026. This workbook contains no live prices, macros or external data connections. Its calculations update from the values you enter.</x:v>
      </x:c>
      <x:c r="D18" s="3"/>
    </x:row>
    <x:row r="19" ht="18" customHeight="1">
      <x:c r="A19" s="3"/>
      <x:c r="B19" s="3"/>
      <x:c r="C19" s="3"/>
      <x:c r="D19" s="3"/>
    </x:row>
    <x:row r="20" ht="18" customHeight="1">
      <x:c r="A20" s="3"/>
      <x:c r="B20" s="3"/>
      <x:c r="C20" s="3"/>
      <x:c r="D20" s="3"/>
    </x:row>
    <x:row r="21" ht="18" customHeight="1">
      <x:c r="A21" s="3"/>
      <x:c r="B21" s="3"/>
      <x:c r="C21" s="3"/>
      <x:c r="D21" s="3"/>
    </x:row>
    <x:row r="22" ht="18" customHeight="1">
      <x:c r="A22" s="3"/>
      <x:c r="B22" s="3"/>
      <x:c r="C22" s="3"/>
      <x:c r="D22" s="3"/>
    </x:row>
    <x:row r="23" ht="18" customHeight="1">
      <x:c r="A23" s="3"/>
      <x:c r="B23" s="3"/>
      <x:c r="C23" s="3"/>
      <x:c r="D23" s="3"/>
    </x:row>
    <x:row r="24" ht="18" customHeight="1">
      <x:c r="A24" s="3"/>
      <x:c r="B24" s="3"/>
      <x:c r="C24" s="3"/>
      <x:c r="D24" s="3"/>
    </x:row>
    <x:row r="25" ht="18" customHeight="1">
      <x:c r="A25" s="3"/>
      <x:c r="B25" s="3"/>
      <x:c r="C25" s="3"/>
      <x:c r="D25" s="3"/>
    </x:row>
    <x:row r="26" ht="18" customHeight="1">
      <x:c r="A26" s="3"/>
      <x:c r="B26" s="3"/>
      <x:c r="C26" s="3"/>
      <x:c r="D26" s="3"/>
    </x:row>
    <x:row r="27" ht="18" customHeight="1">
      <x:c r="A27" s="3"/>
      <x:c r="B27" s="3"/>
      <x:c r="C27" s="3"/>
      <x:c r="D27" s="3"/>
    </x:row>
    <x:row r="28" ht="18" customHeight="1">
      <x:c r="A28" s="3"/>
      <x:c r="B28" s="3"/>
      <x:c r="C28" s="3"/>
      <x:c r="D28" s="3"/>
    </x:row>
    <x:row r="29" ht="18" customHeight="1">
      <x:c r="A29" s="3"/>
      <x:c r="B29" s="3"/>
      <x:c r="C29" s="3"/>
      <x:c r="D29" s="3"/>
    </x:row>
    <x:row r="30" ht="18" customHeight="1">
      <x:c r="A30" s="3"/>
      <x:c r="B30" s="3"/>
      <x:c r="C30" s="3"/>
      <x:c r="D30" s="3"/>
    </x:row>
  </x:sheetData>
  <x:pageMargins left="0.7" right="0.7" top="0.75" bottom="0.75" header="0.3" footer="0.3"/>
</x:worksheet>
</file>